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plantefeve\Desktop\"/>
    </mc:Choice>
  </mc:AlternateContent>
  <xr:revisionPtr revIDLastSave="0" documentId="13_ncr:1_{593B5992-BEE2-46C6-91F0-7463EF1952F3}" xr6:coauthVersionLast="36" xr6:coauthVersionMax="36" xr10:uidLastSave="{00000000-0000-0000-0000-000000000000}"/>
  <bookViews>
    <workbookView xWindow="0" yWindow="0" windowWidth="23040" windowHeight="9012" xr2:uid="{D6A6F364-A702-40B4-95E2-88F344B109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1" i="1"/>
  <c r="H14" i="1"/>
  <c r="N26" i="1" l="1"/>
  <c r="N19" i="1"/>
  <c r="N12" i="1"/>
  <c r="N5" i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T15" i="1"/>
  <c r="S15" i="1" s="1"/>
  <c r="N11" i="1" s="1"/>
  <c r="J11" i="1" s="1"/>
  <c r="N25" i="1" l="1"/>
  <c r="J25" i="1" s="1"/>
  <c r="N18" i="1"/>
  <c r="J18" i="1" s="1"/>
  <c r="N4" i="1"/>
  <c r="J4" i="1" s="1"/>
</calcChain>
</file>

<file path=xl/sharedStrings.xml><?xml version="1.0" encoding="utf-8"?>
<sst xmlns="http://schemas.openxmlformats.org/spreadsheetml/2006/main" count="110" uniqueCount="31">
  <si>
    <t>24 bits</t>
  </si>
  <si>
    <t>0m</t>
  </si>
  <si>
    <t>Vrms</t>
  </si>
  <si>
    <t>bits</t>
  </si>
  <si>
    <t>dB</t>
  </si>
  <si>
    <t>dB spl / 1m / 2,83Vrms</t>
  </si>
  <si>
    <t>dB spl à 1m</t>
  </si>
  <si>
    <t>dB spl à 2m</t>
  </si>
  <si>
    <t>dB spl à 4m</t>
  </si>
  <si>
    <t>dBu</t>
  </si>
  <si>
    <t>1) placer les sensibilités aux transducteurs</t>
  </si>
  <si>
    <t>2) placer les gains aux amplificateurs</t>
  </si>
  <si>
    <t>W/8Ω</t>
  </si>
  <si>
    <t>4) placer le dBu max en sortie de filtre numérique</t>
  </si>
  <si>
    <t>3) placer les puissances nominales aux amplificateurs</t>
  </si>
  <si>
    <r>
      <t>5) placer le niveau spl attendu (</t>
    </r>
    <r>
      <rPr>
        <i/>
        <sz val="11"/>
        <color rgb="FF7030A0"/>
        <rFont val="Calibri"/>
        <family val="2"/>
        <scheme val="minor"/>
      </rPr>
      <t>ici à 4m</t>
    </r>
    <r>
      <rPr>
        <sz val="11"/>
        <color rgb="FF7030A0"/>
        <rFont val="Calibri"/>
        <family val="2"/>
        <scheme val="minor"/>
      </rPr>
      <t>)</t>
    </r>
  </si>
  <si>
    <t>6) vérifier la non saturation aux amplificateurs</t>
  </si>
  <si>
    <t>7) lire les tensions en sortie de filtre numérique</t>
  </si>
  <si>
    <t>8) relativiser à la résolution sous 24 bits</t>
  </si>
  <si>
    <t>1)</t>
  </si>
  <si>
    <t>2)</t>
  </si>
  <si>
    <t>3)</t>
  </si>
  <si>
    <t>4)</t>
  </si>
  <si>
    <t>5)</t>
  </si>
  <si>
    <t>6)</t>
  </si>
  <si>
    <t>7)</t>
  </si>
  <si>
    <t>8)</t>
  </si>
  <si>
    <t>A_aigu</t>
  </si>
  <si>
    <t>A_medium</t>
  </si>
  <si>
    <t>A_grave</t>
  </si>
  <si>
    <t>A_caisson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</si>
</sst>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4" fillId="0" borderId="0" xfId="0" applyFont="1"/>
    <xf numFmtId="49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164" fontId="2" fillId="0" borderId="0" xfId="0" applyNumberFormat="1" applyFont="1" applyFill="1"/>
    <xf numFmtId="164" fontId="2" fillId="0" borderId="13" xfId="0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5" xfId="0" applyFont="1" applyFill="1" applyBorder="1"/>
    <xf numFmtId="0" fontId="6" fillId="2" borderId="8" xfId="0" applyFont="1" applyFill="1" applyBorder="1" applyAlignment="1"/>
    <xf numFmtId="0" fontId="7" fillId="0" borderId="0" xfId="0" applyFont="1"/>
    <xf numFmtId="0" fontId="3" fillId="0" borderId="21" xfId="0" applyFont="1" applyBorder="1"/>
    <xf numFmtId="0" fontId="3" fillId="0" borderId="22" xfId="0" applyFont="1" applyBorder="1"/>
    <xf numFmtId="0" fontId="4" fillId="0" borderId="22" xfId="0" applyFont="1" applyBorder="1"/>
    <xf numFmtId="0" fontId="6" fillId="2" borderId="24" xfId="0" applyFont="1" applyFill="1" applyBorder="1" applyAlignment="1">
      <alignment horizontal="right"/>
    </xf>
    <xf numFmtId="0" fontId="3" fillId="0" borderId="23" xfId="0" applyFont="1" applyBorder="1" applyAlignment="1">
      <alignment horizontal="left"/>
    </xf>
    <xf numFmtId="0" fontId="5" fillId="0" borderId="11" xfId="0" applyFont="1" applyBorder="1"/>
    <xf numFmtId="0" fontId="3" fillId="0" borderId="12" xfId="0" applyFont="1" applyBorder="1"/>
    <xf numFmtId="0" fontId="3" fillId="0" borderId="0" xfId="0" applyFont="1"/>
    <xf numFmtId="0" fontId="7" fillId="0" borderId="25" xfId="0" applyFont="1" applyBorder="1"/>
    <xf numFmtId="0" fontId="7" fillId="0" borderId="0" xfId="0" applyFont="1" applyFill="1" applyBorder="1" applyAlignment="1"/>
    <xf numFmtId="0" fontId="7" fillId="0" borderId="0" xfId="0" applyFont="1" applyBorder="1" applyAlignment="1">
      <alignment horizontal="right"/>
    </xf>
    <xf numFmtId="164" fontId="7" fillId="0" borderId="0" xfId="0" applyNumberFormat="1" applyFont="1" applyFill="1"/>
    <xf numFmtId="0" fontId="3" fillId="0" borderId="0" xfId="0" applyFont="1" applyAlignment="1">
      <alignment horizontal="right"/>
    </xf>
    <xf numFmtId="164" fontId="0" fillId="0" borderId="0" xfId="0" applyNumberFormat="1" applyFont="1"/>
    <xf numFmtId="0" fontId="7" fillId="0" borderId="9" xfId="0" applyFont="1" applyFill="1" applyBorder="1" applyAlignment="1"/>
    <xf numFmtId="164" fontId="2" fillId="0" borderId="0" xfId="0" applyNumberFormat="1" applyFont="1" applyFill="1" applyAlignment="1">
      <alignment horizontal="right"/>
    </xf>
    <xf numFmtId="0" fontId="6" fillId="2" borderId="0" xfId="0" applyFont="1" applyFill="1" applyBorder="1" applyAlignment="1">
      <alignment vertical="top"/>
    </xf>
    <xf numFmtId="0" fontId="0" fillId="0" borderId="0" xfId="0" applyFont="1"/>
    <xf numFmtId="0" fontId="0" fillId="0" borderId="12" xfId="0" applyFont="1" applyBorder="1"/>
    <xf numFmtId="0" fontId="0" fillId="0" borderId="11" xfId="0" applyFont="1" applyBorder="1"/>
    <xf numFmtId="0" fontId="0" fillId="0" borderId="0" xfId="0" applyFont="1" applyBorder="1"/>
    <xf numFmtId="0" fontId="0" fillId="0" borderId="6" xfId="0" applyFont="1" applyBorder="1"/>
    <xf numFmtId="0" fontId="7" fillId="0" borderId="4" xfId="0" applyFont="1" applyFill="1" applyBorder="1" applyAlignment="1"/>
    <xf numFmtId="0" fontId="0" fillId="0" borderId="1" xfId="0" applyFont="1" applyBorder="1"/>
    <xf numFmtId="0" fontId="0" fillId="0" borderId="8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2" xfId="0" applyFont="1" applyBorder="1"/>
    <xf numFmtId="0" fontId="0" fillId="0" borderId="10" xfId="0" applyFont="1" applyBorder="1" applyAlignment="1">
      <alignment vertical="top"/>
    </xf>
    <xf numFmtId="0" fontId="0" fillId="0" borderId="7" xfId="0" applyFont="1" applyBorder="1"/>
    <xf numFmtId="0" fontId="0" fillId="0" borderId="5" xfId="0" applyFont="1" applyBorder="1"/>
    <xf numFmtId="164" fontId="0" fillId="0" borderId="13" xfId="0" applyNumberFormat="1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D50E-38B4-44E2-A505-B9BF26B4046C}">
  <dimension ref="A1:W103"/>
  <sheetViews>
    <sheetView tabSelected="1" workbookViewId="0"/>
  </sheetViews>
  <sheetFormatPr baseColWidth="10" defaultRowHeight="14.4" x14ac:dyDescent="0.3"/>
  <cols>
    <col min="1" max="1" width="4.77734375" customWidth="1"/>
    <col min="2" max="2" width="6.77734375" customWidth="1"/>
    <col min="3" max="7" width="4.77734375" customWidth="1"/>
    <col min="8" max="9" width="4.77734375" style="39" customWidth="1"/>
    <col min="10" max="10" width="6.77734375" style="35" customWidth="1"/>
    <col min="11" max="17" width="4.77734375" style="39" customWidth="1"/>
    <col min="18" max="22" width="12.77734375" style="39" customWidth="1"/>
  </cols>
  <sheetData>
    <row r="1" spans="1:23" ht="15" customHeight="1" x14ac:dyDescent="0.3"/>
    <row r="2" spans="1:23" ht="15" customHeight="1" x14ac:dyDescent="0.3">
      <c r="G2" s="1"/>
      <c r="H2" s="40" t="s">
        <v>0</v>
      </c>
      <c r="I2" s="41"/>
      <c r="L2" s="42" t="s">
        <v>27</v>
      </c>
      <c r="M2" s="31"/>
    </row>
    <row r="3" spans="1:23" ht="15" customHeight="1" x14ac:dyDescent="0.3">
      <c r="G3" s="2"/>
      <c r="H3" s="53"/>
      <c r="I3" s="54"/>
      <c r="J3" s="37" t="s">
        <v>25</v>
      </c>
      <c r="L3" s="36" t="s">
        <v>20</v>
      </c>
      <c r="M3" s="31"/>
      <c r="N3" s="34" t="s">
        <v>24</v>
      </c>
      <c r="Q3" s="43"/>
    </row>
    <row r="4" spans="1:23" ht="15" customHeight="1" x14ac:dyDescent="0.3">
      <c r="G4" s="2"/>
      <c r="H4" s="55"/>
      <c r="I4" s="56"/>
      <c r="J4" s="16">
        <f>N4/(10^(L4/20))</f>
        <v>0.71086386011721114</v>
      </c>
      <c r="K4" s="10" t="s">
        <v>2</v>
      </c>
      <c r="L4" s="20">
        <v>12</v>
      </c>
      <c r="M4" s="44"/>
      <c r="N4" s="5">
        <f>2.83*10^((S15-Q5)/20)</f>
        <v>2.83</v>
      </c>
      <c r="O4" s="10" t="s">
        <v>2</v>
      </c>
      <c r="P4" s="45"/>
      <c r="Q4" s="30" t="s">
        <v>19</v>
      </c>
    </row>
    <row r="5" spans="1:23" ht="15" customHeight="1" x14ac:dyDescent="0.3">
      <c r="G5" s="2"/>
      <c r="H5" s="55"/>
      <c r="I5" s="56"/>
      <c r="J5" s="17"/>
      <c r="K5" s="40"/>
      <c r="L5" s="46" t="s">
        <v>4</v>
      </c>
      <c r="M5" s="47"/>
      <c r="N5" s="28">
        <f>(8*M6)^0.5</f>
        <v>11.313708498984761</v>
      </c>
      <c r="O5" s="27" t="s">
        <v>2</v>
      </c>
      <c r="P5" s="48"/>
      <c r="Q5" s="19">
        <v>102</v>
      </c>
      <c r="R5" s="39" t="s">
        <v>5</v>
      </c>
      <c r="S5" s="42"/>
    </row>
    <row r="6" spans="1:23" ht="15" customHeight="1" x14ac:dyDescent="0.3">
      <c r="B6" s="6" t="s">
        <v>26</v>
      </c>
      <c r="G6" s="2"/>
      <c r="H6" s="57"/>
      <c r="I6" s="58"/>
      <c r="J6" s="16"/>
      <c r="L6" s="49"/>
      <c r="M6" s="38">
        <v>16</v>
      </c>
      <c r="N6" s="39" t="s">
        <v>12</v>
      </c>
      <c r="Q6" s="50"/>
    </row>
    <row r="7" spans="1:23" ht="15" customHeight="1" x14ac:dyDescent="0.3">
      <c r="A7" s="8"/>
      <c r="B7" s="22">
        <f>0.775*10^(H7/20)</f>
        <v>7.75</v>
      </c>
      <c r="C7" s="23" t="s">
        <v>2</v>
      </c>
      <c r="D7" s="23">
        <v>24</v>
      </c>
      <c r="E7" s="23" t="s">
        <v>3</v>
      </c>
      <c r="F7" s="24">
        <v>0</v>
      </c>
      <c r="G7" s="24" t="s">
        <v>4</v>
      </c>
      <c r="H7" s="25">
        <v>20</v>
      </c>
      <c r="I7" s="26" t="s">
        <v>9</v>
      </c>
      <c r="J7" s="33" t="s">
        <v>22</v>
      </c>
      <c r="L7" s="42"/>
      <c r="M7" s="32" t="s">
        <v>21</v>
      </c>
    </row>
    <row r="8" spans="1:23" ht="15" customHeight="1" x14ac:dyDescent="0.3">
      <c r="A8" s="8"/>
      <c r="B8" s="6">
        <f>B7/2</f>
        <v>3.875</v>
      </c>
      <c r="C8" s="10" t="s">
        <v>2</v>
      </c>
      <c r="D8">
        <v>23</v>
      </c>
      <c r="E8" t="s">
        <v>3</v>
      </c>
      <c r="F8" s="7">
        <v>-6</v>
      </c>
      <c r="G8" s="11" t="s">
        <v>4</v>
      </c>
      <c r="H8" s="42"/>
      <c r="I8" s="51"/>
      <c r="J8" s="16"/>
      <c r="L8" s="42"/>
    </row>
    <row r="9" spans="1:23" ht="15" customHeight="1" x14ac:dyDescent="0.3">
      <c r="A9" s="8"/>
      <c r="B9" s="6">
        <f t="shared" ref="B9:B19" si="0">B8/2</f>
        <v>1.9375</v>
      </c>
      <c r="C9" s="10" t="s">
        <v>2</v>
      </c>
      <c r="D9">
        <v>22</v>
      </c>
      <c r="E9" t="s">
        <v>3</v>
      </c>
      <c r="F9" s="7">
        <v>-12</v>
      </c>
      <c r="G9" s="11" t="s">
        <v>4</v>
      </c>
      <c r="H9" s="42" t="s">
        <v>0</v>
      </c>
      <c r="I9" s="51"/>
      <c r="J9" s="16"/>
      <c r="L9" s="42" t="s">
        <v>28</v>
      </c>
      <c r="M9" s="31"/>
    </row>
    <row r="10" spans="1:23" ht="15" customHeight="1" x14ac:dyDescent="0.3">
      <c r="A10" s="8"/>
      <c r="B10" s="6">
        <f t="shared" si="0"/>
        <v>0.96875</v>
      </c>
      <c r="C10" s="10" t="s">
        <v>2</v>
      </c>
      <c r="D10">
        <v>21</v>
      </c>
      <c r="E10" t="s">
        <v>3</v>
      </c>
      <c r="F10" s="7">
        <v>-18</v>
      </c>
      <c r="G10" s="11" t="s">
        <v>4</v>
      </c>
      <c r="H10" s="53"/>
      <c r="I10" s="54"/>
      <c r="J10" s="37" t="s">
        <v>25</v>
      </c>
      <c r="L10" s="36" t="s">
        <v>20</v>
      </c>
      <c r="M10" s="31"/>
      <c r="N10" s="34" t="s">
        <v>24</v>
      </c>
      <c r="Q10" s="43"/>
    </row>
    <row r="11" spans="1:23" ht="15" customHeight="1" x14ac:dyDescent="0.3">
      <c r="A11" s="8"/>
      <c r="B11" s="6">
        <f t="shared" si="0"/>
        <v>0.484375</v>
      </c>
      <c r="C11" s="10" t="s">
        <v>2</v>
      </c>
      <c r="D11">
        <v>20</v>
      </c>
      <c r="E11" t="s">
        <v>3</v>
      </c>
      <c r="F11" s="7">
        <v>-24</v>
      </c>
      <c r="G11" s="11" t="s">
        <v>4</v>
      </c>
      <c r="H11" s="55"/>
      <c r="I11" s="56"/>
      <c r="J11" s="16">
        <f>N11/(10^(L11/20))</f>
        <v>0.44852477346649511</v>
      </c>
      <c r="K11" s="10" t="s">
        <v>2</v>
      </c>
      <c r="L11" s="20">
        <v>20</v>
      </c>
      <c r="M11" s="44"/>
      <c r="N11" s="5">
        <f>2.83*10^((S15-Q12)/20)</f>
        <v>4.4852477346649513</v>
      </c>
      <c r="O11" s="10" t="s">
        <v>2</v>
      </c>
      <c r="P11" s="45"/>
      <c r="Q11" s="30" t="s">
        <v>19</v>
      </c>
    </row>
    <row r="12" spans="1:23" ht="15" customHeight="1" x14ac:dyDescent="0.3">
      <c r="B12" s="6">
        <f t="shared" si="0"/>
        <v>0.2421875</v>
      </c>
      <c r="C12" s="10" t="s">
        <v>2</v>
      </c>
      <c r="D12">
        <v>19</v>
      </c>
      <c r="E12" t="s">
        <v>3</v>
      </c>
      <c r="F12" s="7">
        <v>-30</v>
      </c>
      <c r="G12" s="11" t="s">
        <v>4</v>
      </c>
      <c r="H12" s="55"/>
      <c r="I12" s="56"/>
      <c r="J12" s="17"/>
      <c r="K12" s="40"/>
      <c r="L12" s="46" t="s">
        <v>4</v>
      </c>
      <c r="M12" s="47"/>
      <c r="N12" s="28">
        <f>(8*M13)^0.5</f>
        <v>15.491933384829668</v>
      </c>
      <c r="O12" s="27" t="s">
        <v>2</v>
      </c>
      <c r="P12" s="48"/>
      <c r="Q12" s="19">
        <v>98</v>
      </c>
      <c r="R12" s="39" t="s">
        <v>5</v>
      </c>
    </row>
    <row r="13" spans="1:23" ht="15" customHeight="1" x14ac:dyDescent="0.3">
      <c r="B13" s="6">
        <f t="shared" si="0"/>
        <v>0.12109375</v>
      </c>
      <c r="C13" s="10" t="s">
        <v>2</v>
      </c>
      <c r="D13">
        <v>18</v>
      </c>
      <c r="E13" t="s">
        <v>3</v>
      </c>
      <c r="F13" s="7">
        <v>-36</v>
      </c>
      <c r="G13" s="11" t="s">
        <v>4</v>
      </c>
      <c r="H13" s="57"/>
      <c r="I13" s="58"/>
      <c r="J13" s="16"/>
      <c r="L13" s="49"/>
      <c r="M13" s="38">
        <v>30</v>
      </c>
      <c r="N13" s="39" t="s">
        <v>12</v>
      </c>
      <c r="Q13" s="50"/>
    </row>
    <row r="14" spans="1:23" ht="15" customHeight="1" x14ac:dyDescent="0.3">
      <c r="B14" s="6">
        <f t="shared" si="0"/>
        <v>6.0546875E-2</v>
      </c>
      <c r="C14" s="10" t="s">
        <v>2</v>
      </c>
      <c r="D14">
        <v>17</v>
      </c>
      <c r="E14" t="s">
        <v>3</v>
      </c>
      <c r="F14" s="7">
        <v>-42</v>
      </c>
      <c r="G14" s="11" t="s">
        <v>4</v>
      </c>
      <c r="H14" s="12">
        <f>H7</f>
        <v>20</v>
      </c>
      <c r="I14" s="13" t="s">
        <v>9</v>
      </c>
      <c r="J14" s="16"/>
      <c r="L14" s="42"/>
      <c r="M14" s="32" t="s">
        <v>21</v>
      </c>
      <c r="R14" s="39" t="s">
        <v>1</v>
      </c>
      <c r="S14" s="39" t="s">
        <v>6</v>
      </c>
      <c r="T14" s="39" t="s">
        <v>7</v>
      </c>
      <c r="V14" s="39" t="s">
        <v>8</v>
      </c>
    </row>
    <row r="15" spans="1:23" ht="15" customHeight="1" x14ac:dyDescent="0.3">
      <c r="B15" s="6">
        <f t="shared" si="0"/>
        <v>3.02734375E-2</v>
      </c>
      <c r="C15" s="10" t="s">
        <v>2</v>
      </c>
      <c r="D15">
        <v>16</v>
      </c>
      <c r="E15" t="s">
        <v>3</v>
      </c>
      <c r="F15" s="7">
        <v>-48</v>
      </c>
      <c r="G15" s="11" t="s">
        <v>4</v>
      </c>
      <c r="H15" s="42"/>
      <c r="I15" s="51"/>
      <c r="J15" s="16"/>
      <c r="L15" s="42"/>
      <c r="S15" s="9">
        <f>T15+6</f>
        <v>102</v>
      </c>
      <c r="T15" s="9">
        <f>V15+6</f>
        <v>96</v>
      </c>
      <c r="V15" s="18">
        <v>90</v>
      </c>
      <c r="W15" s="21" t="s">
        <v>23</v>
      </c>
    </row>
    <row r="16" spans="1:23" ht="15" customHeight="1" x14ac:dyDescent="0.3">
      <c r="B16" s="6">
        <f t="shared" si="0"/>
        <v>1.513671875E-2</v>
      </c>
      <c r="C16" s="10" t="s">
        <v>2</v>
      </c>
      <c r="D16">
        <v>15</v>
      </c>
      <c r="E16" t="s">
        <v>3</v>
      </c>
      <c r="F16" s="7">
        <v>-54</v>
      </c>
      <c r="G16" s="11" t="s">
        <v>4</v>
      </c>
      <c r="H16" s="42" t="s">
        <v>0</v>
      </c>
      <c r="I16" s="51"/>
      <c r="J16" s="16"/>
      <c r="L16" s="42" t="s">
        <v>29</v>
      </c>
      <c r="M16" s="31"/>
      <c r="V16" s="4"/>
      <c r="W16" s="7"/>
    </row>
    <row r="17" spans="2:23" ht="15" customHeight="1" x14ac:dyDescent="0.3">
      <c r="B17" s="6">
        <f t="shared" si="0"/>
        <v>7.568359375E-3</v>
      </c>
      <c r="C17" s="10" t="s">
        <v>2</v>
      </c>
      <c r="D17">
        <v>14</v>
      </c>
      <c r="E17" t="s">
        <v>3</v>
      </c>
      <c r="F17" s="7">
        <v>-60</v>
      </c>
      <c r="G17" s="11" t="s">
        <v>4</v>
      </c>
      <c r="H17" s="53"/>
      <c r="I17" s="54"/>
      <c r="J17" s="37" t="s">
        <v>25</v>
      </c>
      <c r="L17" s="36" t="s">
        <v>20</v>
      </c>
      <c r="M17" s="31"/>
      <c r="N17" s="34" t="s">
        <v>24</v>
      </c>
      <c r="Q17" s="43"/>
      <c r="T17" s="21" t="s">
        <v>10</v>
      </c>
      <c r="V17" s="4"/>
      <c r="W17" s="7"/>
    </row>
    <row r="18" spans="2:23" ht="15" customHeight="1" x14ac:dyDescent="0.3">
      <c r="B18" s="6">
        <f t="shared" si="0"/>
        <v>3.7841796875E-3</v>
      </c>
      <c r="C18" s="10" t="s">
        <v>2</v>
      </c>
      <c r="D18">
        <v>13</v>
      </c>
      <c r="E18" t="s">
        <v>3</v>
      </c>
      <c r="F18" s="7">
        <v>-66</v>
      </c>
      <c r="G18" s="11" t="s">
        <v>4</v>
      </c>
      <c r="H18" s="55"/>
      <c r="I18" s="56"/>
      <c r="J18" s="16">
        <f>N18/(10^(L18/20))</f>
        <v>0.71086386011721125</v>
      </c>
      <c r="K18" s="10" t="s">
        <v>2</v>
      </c>
      <c r="L18" s="20">
        <v>20</v>
      </c>
      <c r="M18" s="44"/>
      <c r="N18" s="5">
        <f>2.83*10^((S15-Q19)/20)</f>
        <v>7.108638601172113</v>
      </c>
      <c r="O18" s="10" t="s">
        <v>2</v>
      </c>
      <c r="P18" s="45"/>
      <c r="Q18" s="30" t="s">
        <v>19</v>
      </c>
      <c r="T18" s="21" t="s">
        <v>11</v>
      </c>
      <c r="V18" s="4"/>
      <c r="W18" s="7"/>
    </row>
    <row r="19" spans="2:23" ht="15" customHeight="1" x14ac:dyDescent="0.3">
      <c r="B19" s="6">
        <f t="shared" si="0"/>
        <v>1.89208984375E-3</v>
      </c>
      <c r="C19" s="10" t="s">
        <v>2</v>
      </c>
      <c r="D19">
        <v>12</v>
      </c>
      <c r="E19" t="s">
        <v>3</v>
      </c>
      <c r="F19" s="7">
        <v>-72</v>
      </c>
      <c r="G19" s="11" t="s">
        <v>4</v>
      </c>
      <c r="H19" s="55"/>
      <c r="I19" s="56"/>
      <c r="J19" s="17"/>
      <c r="K19" s="40"/>
      <c r="L19" s="46" t="s">
        <v>4</v>
      </c>
      <c r="M19" s="47"/>
      <c r="N19" s="28">
        <f>(8*M20)^0.5</f>
        <v>21.908902300206645</v>
      </c>
      <c r="O19" s="27" t="s">
        <v>2</v>
      </c>
      <c r="P19" s="48"/>
      <c r="Q19" s="19">
        <v>94</v>
      </c>
      <c r="R19" s="39" t="s">
        <v>5</v>
      </c>
      <c r="T19" s="21" t="s">
        <v>14</v>
      </c>
      <c r="V19" s="4"/>
      <c r="W19" s="7"/>
    </row>
    <row r="20" spans="2:23" ht="15" customHeight="1" x14ac:dyDescent="0.3">
      <c r="B20" s="6"/>
      <c r="C20" s="6"/>
      <c r="G20" s="2"/>
      <c r="H20" s="57"/>
      <c r="I20" s="58"/>
      <c r="J20" s="16"/>
      <c r="L20" s="49"/>
      <c r="M20" s="38">
        <v>60</v>
      </c>
      <c r="N20" s="39" t="s">
        <v>12</v>
      </c>
      <c r="Q20" s="50"/>
      <c r="T20" s="21" t="s">
        <v>13</v>
      </c>
      <c r="V20" s="4"/>
      <c r="W20" s="7"/>
    </row>
    <row r="21" spans="2:23" ht="15" customHeight="1" x14ac:dyDescent="0.3">
      <c r="G21" s="2"/>
      <c r="H21" s="12">
        <f>H7</f>
        <v>20</v>
      </c>
      <c r="I21" s="13" t="s">
        <v>9</v>
      </c>
      <c r="J21" s="16"/>
      <c r="L21" s="42"/>
      <c r="M21" s="32" t="s">
        <v>21</v>
      </c>
      <c r="T21" s="21" t="s">
        <v>15</v>
      </c>
      <c r="V21" s="4"/>
      <c r="W21" s="7"/>
    </row>
    <row r="22" spans="2:23" ht="15" customHeight="1" x14ac:dyDescent="0.3">
      <c r="G22" s="2"/>
      <c r="H22" s="42"/>
      <c r="I22" s="51"/>
      <c r="J22" s="16"/>
      <c r="L22" s="42"/>
      <c r="M22" s="42"/>
      <c r="T22" s="29" t="s">
        <v>16</v>
      </c>
      <c r="V22" s="4"/>
      <c r="W22" s="7"/>
    </row>
    <row r="23" spans="2:23" ht="15" customHeight="1" x14ac:dyDescent="0.3">
      <c r="G23" s="2"/>
      <c r="H23" s="42" t="s">
        <v>0</v>
      </c>
      <c r="I23" s="51"/>
      <c r="J23" s="16"/>
      <c r="L23" s="42" t="s">
        <v>30</v>
      </c>
      <c r="M23" s="31"/>
      <c r="T23" s="5" t="s">
        <v>17</v>
      </c>
      <c r="V23" s="4"/>
    </row>
    <row r="24" spans="2:23" ht="15" customHeight="1" x14ac:dyDescent="0.3">
      <c r="G24" s="2"/>
      <c r="H24" s="53"/>
      <c r="I24" s="54"/>
      <c r="J24" s="37" t="s">
        <v>25</v>
      </c>
      <c r="L24" s="36" t="s">
        <v>20</v>
      </c>
      <c r="M24" s="31"/>
      <c r="N24" s="34" t="s">
        <v>24</v>
      </c>
      <c r="Q24" s="43"/>
      <c r="T24" s="6" t="s">
        <v>18</v>
      </c>
      <c r="V24" s="4"/>
    </row>
    <row r="25" spans="2:23" ht="15" customHeight="1" x14ac:dyDescent="0.3">
      <c r="G25" s="2"/>
      <c r="H25" s="55"/>
      <c r="I25" s="56"/>
      <c r="J25" s="16">
        <f>N25/(10^(L25/20))</f>
        <v>0.56465923513619265</v>
      </c>
      <c r="K25" s="10" t="s">
        <v>2</v>
      </c>
      <c r="L25" s="20">
        <v>26</v>
      </c>
      <c r="M25" s="44"/>
      <c r="N25" s="5">
        <f>2.83*10^((S15-Q26)/20)</f>
        <v>11.266432926663972</v>
      </c>
      <c r="O25" s="10" t="s">
        <v>2</v>
      </c>
      <c r="P25" s="45"/>
      <c r="Q25" s="30" t="s">
        <v>19</v>
      </c>
      <c r="V25" s="4"/>
    </row>
    <row r="26" spans="2:23" ht="15" customHeight="1" x14ac:dyDescent="0.3">
      <c r="G26" s="2"/>
      <c r="H26" s="55"/>
      <c r="I26" s="56"/>
      <c r="J26" s="52"/>
      <c r="K26" s="40"/>
      <c r="L26" s="46" t="s">
        <v>4</v>
      </c>
      <c r="M26" s="47"/>
      <c r="N26" s="28">
        <f>(8*M27)^0.5</f>
        <v>30.983866769659336</v>
      </c>
      <c r="O26" s="27" t="s">
        <v>2</v>
      </c>
      <c r="P26" s="48"/>
      <c r="Q26" s="19">
        <v>90</v>
      </c>
      <c r="R26" s="39" t="s">
        <v>5</v>
      </c>
    </row>
    <row r="27" spans="2:23" ht="15" customHeight="1" x14ac:dyDescent="0.3">
      <c r="G27" s="2"/>
      <c r="H27" s="57"/>
      <c r="I27" s="58"/>
      <c r="L27" s="49"/>
      <c r="M27" s="38">
        <v>120</v>
      </c>
      <c r="N27" s="39" t="s">
        <v>12</v>
      </c>
      <c r="Q27" s="50"/>
    </row>
    <row r="28" spans="2:23" ht="15" customHeight="1" x14ac:dyDescent="0.3">
      <c r="G28" s="3"/>
      <c r="H28" s="14">
        <f>H7</f>
        <v>20</v>
      </c>
      <c r="I28" s="15" t="s">
        <v>9</v>
      </c>
      <c r="L28" s="42"/>
      <c r="M28" s="32" t="s">
        <v>21</v>
      </c>
    </row>
    <row r="29" spans="2:23" ht="15" customHeight="1" x14ac:dyDescent="0.3"/>
    <row r="30" spans="2:23" ht="15" customHeight="1" x14ac:dyDescent="0.3"/>
    <row r="31" spans="2:23" ht="15" customHeight="1" x14ac:dyDescent="0.3"/>
    <row r="32" spans="2:2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6.05" customHeight="1" x14ac:dyDescent="0.3"/>
    <row r="102" ht="16.05" customHeight="1" x14ac:dyDescent="0.3"/>
    <row r="103" ht="16.05" customHeight="1" x14ac:dyDescent="0.3"/>
  </sheetData>
  <sheetProtection sheet="1" objects="1" scenarios="1"/>
  <protectedRanges>
    <protectedRange sqref="H7 L4 M6 L11 M13 L18 M20 L25 M27 Q5 Q12 Q19 Q26 V15" name="Plage1"/>
  </protectedRanges>
  <mergeCells count="4">
    <mergeCell ref="H3:I6"/>
    <mergeCell ref="H10:I13"/>
    <mergeCell ref="H17:I20"/>
    <mergeCell ref="H24:I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Plantefeve Jean Marc</dc:creator>
  <cp:lastModifiedBy>Plantefeve Jean Marc</cp:lastModifiedBy>
  <dcterms:created xsi:type="dcterms:W3CDTF">2021-12-23T15:15:29Z</dcterms:created>
  <dcterms:modified xsi:type="dcterms:W3CDTF">2021-12-27T08:49:13Z</dcterms:modified>
</cp:coreProperties>
</file>